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на 2025 - услуги хостинга, продление лицензий 1С-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Лист2!$A$1:$G$53</definedName>
  </definedNames>
  <calcPr calcId="162913" iterateDelta="1E-4"/>
</workbook>
</file>

<file path=xl/calcChain.xml><?xml version="1.0" encoding="utf-8"?>
<calcChain xmlns="http://schemas.openxmlformats.org/spreadsheetml/2006/main">
  <c r="G45" i="1" l="1"/>
  <c r="E45" i="1"/>
  <c r="D45" i="1"/>
  <c r="C45" i="1"/>
  <c r="F44" i="1"/>
  <c r="G40" i="1"/>
  <c r="E40" i="1"/>
  <c r="D40" i="1"/>
  <c r="C40" i="1"/>
  <c r="F39" i="1"/>
  <c r="G35" i="1"/>
  <c r="E35" i="1"/>
  <c r="D35" i="1"/>
  <c r="C35" i="1"/>
  <c r="F34" i="1"/>
  <c r="G30" i="1"/>
  <c r="E30" i="1"/>
  <c r="D30" i="1"/>
  <c r="C30" i="1"/>
  <c r="F29" i="1"/>
  <c r="G25" i="1" l="1"/>
  <c r="E25" i="1"/>
  <c r="D25" i="1"/>
  <c r="C25" i="1"/>
  <c r="F24" i="1"/>
  <c r="E15" i="1" l="1"/>
  <c r="E46" i="1" s="1"/>
  <c r="F19" i="1" l="1"/>
  <c r="F14" i="1"/>
  <c r="G20" i="1"/>
  <c r="E20" i="1"/>
  <c r="D20" i="1"/>
  <c r="C20" i="1"/>
  <c r="G15" i="1" l="1"/>
  <c r="G47" i="1" s="1"/>
  <c r="D15" i="1"/>
  <c r="D46" i="1" s="1"/>
  <c r="C15" i="1"/>
  <c r="C46" i="1" s="1"/>
</calcChain>
</file>

<file path=xl/sharedStrings.xml><?xml version="1.0" encoding="utf-8"?>
<sst xmlns="http://schemas.openxmlformats.org/spreadsheetml/2006/main" count="103" uniqueCount="50">
  <si>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</si>
  <si>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</si>
  <si>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</si>
  <si>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</si>
  <si>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</si>
  <si>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</si>
  <si>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</si>
  <si>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</si>
  <si>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</si>
  <si>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</si>
  <si>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</si>
  <si>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</si>
  <si>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</si>
  <si>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</si>
  <si>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</si>
  <si>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</si>
  <si>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</si>
  <si>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</si>
  <si>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</si>
  <si>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</si>
  <si>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</si>
  <si>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</si>
  <si>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</si>
  <si>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</si>
  <si>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</si>
  <si>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</si>
  <si>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</si>
  <si>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</si>
  <si>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оказание услуг по предоставлению инфраструктуры для размещения и сопровождению веб-ресурсов в сети Интернет</t>
  </si>
  <si>
    <t>Услуги по предоставлению лицензий на право использовать компьютерное программное обеспечение</t>
  </si>
  <si>
    <t>58.29.50.000-00000001</t>
  </si>
  <si>
    <t xml:space="preserve">Код ОКПД2/КТРУ:
</t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</si>
  <si>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Бизнес»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</si>
  <si>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Стандарт»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</si>
  <si>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Продление имеющейся лицензии </t>
    </r>
    <r>
      <rPr>
        <b/>
        <sz val="8"/>
        <rFont val="PT Astra Serif"/>
        <family val="1"/>
        <charset val="204"/>
      </rPr>
      <t>«1С-Битрикс24: Корпоративный портал 250»</t>
    </r>
    <r>
      <rPr>
        <sz val="8"/>
        <rFont val="PT Astra Serif"/>
        <family val="1"/>
        <charset val="204"/>
      </rPr>
      <t xml:space="preserve"> (на 1 год) для автоматизации бизнес-процессов в организации с обновлением до актуальной версии.</t>
    </r>
  </si>
  <si>
    <t>62.03.12.130</t>
  </si>
  <si>
    <t>Техническая поддержка корпоративного портала</t>
  </si>
  <si>
    <t>месяц</t>
  </si>
  <si>
    <t>Техническая поддержка корпоративного портала на базе «Битрикс24» в соответствии с Техническим заданием</t>
  </si>
  <si>
    <t>62.09.20.190</t>
  </si>
  <si>
    <t>Аренда и поддержка выделенного сервера в сети Интернет</t>
  </si>
  <si>
    <t>Услуги электронной почты и возможности рассылок</t>
  </si>
  <si>
    <t>Продление доменных имён Заказчика</t>
  </si>
  <si>
    <t>Продление доменных имён Заказчика (admugorsk.ru, ugorsk.ru) у аккредитованного регистратора соответствующей доменной зоны</t>
  </si>
  <si>
    <t>Исполнитель предоставляет выделенный сервер (3 штуки) в пределах Российской Федерации в соответствии с Техническим заданием с техническим сопровождением для размещения веб-ресурсов и корпоративного портала Заказчика</t>
  </si>
  <si>
    <t>штуки</t>
  </si>
  <si>
    <t>Дата составления: 31.10.2024</t>
  </si>
  <si>
    <t>коммерческое предложение от 29.10.2024 № 3110</t>
  </si>
  <si>
    <t>коммерческое предложение от 28.10.2024 № б/н</t>
  </si>
  <si>
    <t>коммерческое предложение от 29.10.2024 № 2910-1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</si>
</sst>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0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4" borderId="0" xfId="0" applyFont="1" applyFill="1"/>
    <xf numFmtId="4" fontId="11" fillId="4" borderId="19" xfId="0" applyNumberFormat="1" applyFont="1" applyFill="1" applyBorder="1" applyAlignment="1">
      <alignment vertical="top"/>
    </xf>
    <xf numFmtId="0" fontId="3" fillId="4" borderId="20" xfId="0" applyFont="1" applyFill="1" applyBorder="1" applyAlignment="1">
      <alignment horizontal="center"/>
    </xf>
    <xf numFmtId="4" fontId="4" fillId="4" borderId="21" xfId="0" applyNumberFormat="1" applyFont="1" applyFill="1" applyBorder="1"/>
    <xf numFmtId="4" fontId="4" fillId="5" borderId="22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5" xfId="0" applyNumberFormat="1" applyFont="1" applyFill="1" applyBorder="1"/>
    <xf numFmtId="4" fontId="4" fillId="4" borderId="26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7" xfId="0" applyNumberFormat="1" applyFont="1" applyBorder="1"/>
    <xf numFmtId="0" fontId="3" fillId="4" borderId="2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4" fontId="4" fillId="4" borderId="31" xfId="0" applyNumberFormat="1" applyFont="1" applyFill="1" applyBorder="1" applyAlignment="1">
      <alignment vertical="top" wrapText="1"/>
    </xf>
    <xf numFmtId="4" fontId="4" fillId="0" borderId="30" xfId="0" applyNumberFormat="1" applyFont="1" applyBorder="1"/>
    <xf numFmtId="4" fontId="4" fillId="4" borderId="32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2" xfId="0" applyFont="1" applyBorder="1" applyAlignment="1">
      <alignment horizontal="center"/>
    </xf>
    <xf numFmtId="0" fontId="5" fillId="0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vertical="top" wrapText="1"/>
    </xf>
    <xf numFmtId="4" fontId="6" fillId="0" borderId="36" xfId="0" applyNumberFormat="1" applyFont="1" applyBorder="1" applyAlignment="1">
      <alignment horizontal="right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4" fontId="4" fillId="0" borderId="40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2" fillId="4" borderId="33" xfId="0" applyNumberFormat="1" applyFont="1" applyFill="1" applyBorder="1" applyAlignment="1">
      <alignment horizontal="left" vertical="top" wrapText="1"/>
    </xf>
    <xf numFmtId="49" fontId="12" fillId="4" borderId="31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3" fillId="3" borderId="17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0" borderId="28" xfId="0" applyFont="1" applyBorder="1" applyAlignment="1">
      <alignment horizontal="right" vertical="top"/>
    </xf>
    <xf numFmtId="49" fontId="12" fillId="4" borderId="23" xfId="0" applyNumberFormat="1" applyFont="1" applyFill="1" applyBorder="1" applyAlignment="1">
      <alignment horizontal="left" vertical="top" wrapText="1"/>
    </xf>
    <xf numFmtId="49" fontId="12" fillId="4" borderId="24" xfId="0" applyNumberFormat="1" applyFont="1" applyFill="1" applyBorder="1" applyAlignment="1">
      <alignment horizontal="left" vertical="top" wrapText="1"/>
    </xf>
    <xf numFmtId="49" fontId="12" fillId="4" borderId="9" xfId="0" applyNumberFormat="1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175" zoomScaleNormal="175" zoomScaleSheetLayoutView="100" workbookViewId="0">
      <selection activeCell="C9" sqref="C9:E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7"/>
    <col min="12" max="16384" width="11.5703125" style="3"/>
  </cols>
  <sheetData>
    <row r="1" spans="1:11" ht="15.75" x14ac:dyDescent="0.2">
      <c r="F1" s="28"/>
      <c r="G1" s="28" t="s">
        <v>22</v>
      </c>
    </row>
    <row r="2" spans="1:11" ht="15.75" x14ac:dyDescent="0.2">
      <c r="F2" s="28"/>
      <c r="G2" s="28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68" t="s">
        <v>20</v>
      </c>
      <c r="E6" s="68"/>
      <c r="F6" s="68"/>
      <c r="G6" s="68"/>
      <c r="H6" s="1"/>
      <c r="I6" s="1"/>
      <c r="J6" s="3"/>
      <c r="K6" s="3"/>
    </row>
    <row r="7" spans="1:11" s="6" customFormat="1" ht="47.25" customHeight="1" x14ac:dyDescent="0.2">
      <c r="A7" s="69" t="s">
        <v>18</v>
      </c>
      <c r="B7" s="69"/>
      <c r="C7" s="69"/>
      <c r="D7" s="69" t="s">
        <v>19</v>
      </c>
      <c r="E7" s="69"/>
      <c r="F7" s="69"/>
      <c r="G7" s="69"/>
      <c r="H7" s="5"/>
      <c r="I7" s="5"/>
    </row>
    <row r="8" spans="1:11" s="8" customFormat="1" ht="47.25" customHeight="1" x14ac:dyDescent="0.2">
      <c r="A8" s="71" t="s">
        <v>10</v>
      </c>
      <c r="B8" s="71"/>
      <c r="C8" s="71"/>
      <c r="D8" s="70" t="s">
        <v>28</v>
      </c>
      <c r="E8" s="70"/>
      <c r="F8" s="70"/>
      <c r="G8" s="70"/>
      <c r="H8" s="33"/>
      <c r="I8" s="7"/>
    </row>
    <row r="9" spans="1:11" ht="15" x14ac:dyDescent="0.25">
      <c r="A9" s="9" t="s">
        <v>0</v>
      </c>
      <c r="B9" s="11"/>
      <c r="C9" s="61" t="s">
        <v>1</v>
      </c>
      <c r="D9" s="61"/>
      <c r="E9" s="6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6"/>
      <c r="C10" s="13">
        <v>1</v>
      </c>
      <c r="D10" s="13">
        <v>2</v>
      </c>
      <c r="E10" s="13">
        <v>3</v>
      </c>
      <c r="F10" s="14" t="s">
        <v>11</v>
      </c>
      <c r="G10" s="59" t="s">
        <v>11</v>
      </c>
      <c r="H10" s="3"/>
      <c r="I10" s="3"/>
      <c r="J10" s="3"/>
      <c r="K10" s="3"/>
    </row>
    <row r="11" spans="1:11" ht="26.25" customHeight="1" x14ac:dyDescent="0.2">
      <c r="A11" s="30" t="s">
        <v>23</v>
      </c>
      <c r="B11" s="50">
        <v>1</v>
      </c>
      <c r="C11" s="67" t="s">
        <v>29</v>
      </c>
      <c r="D11" s="67"/>
      <c r="E11" s="67"/>
      <c r="F11" s="29" t="s">
        <v>31</v>
      </c>
      <c r="G11" s="77" t="s">
        <v>4</v>
      </c>
      <c r="H11" s="3"/>
      <c r="I11" s="3"/>
      <c r="J11" s="3"/>
      <c r="K11" s="3"/>
    </row>
    <row r="12" spans="1:11" ht="12.75" customHeight="1" x14ac:dyDescent="0.2">
      <c r="A12" s="53" t="s">
        <v>5</v>
      </c>
      <c r="B12" s="66">
        <v>3</v>
      </c>
      <c r="C12" s="66"/>
      <c r="D12" s="66"/>
      <c r="E12" s="32" t="s">
        <v>27</v>
      </c>
      <c r="F12" s="62" t="s">
        <v>30</v>
      </c>
      <c r="G12" s="78"/>
      <c r="H12" s="3"/>
      <c r="I12" s="3"/>
      <c r="J12" s="3"/>
      <c r="K12" s="3"/>
    </row>
    <row r="13" spans="1:11" ht="57.75" customHeight="1" x14ac:dyDescent="0.2">
      <c r="A13" s="31" t="s">
        <v>24</v>
      </c>
      <c r="B13" s="64" t="s">
        <v>32</v>
      </c>
      <c r="C13" s="64"/>
      <c r="D13" s="64"/>
      <c r="E13" s="65"/>
      <c r="F13" s="63"/>
      <c r="G13" s="79"/>
      <c r="H13" s="3"/>
      <c r="I13" s="3"/>
      <c r="J13" s="3"/>
      <c r="K13" s="3"/>
    </row>
    <row r="14" spans="1:11" ht="15" x14ac:dyDescent="0.2">
      <c r="A14" s="31" t="s">
        <v>25</v>
      </c>
      <c r="B14" s="51"/>
      <c r="C14" s="49">
        <v>20975</v>
      </c>
      <c r="D14" s="49">
        <v>20975</v>
      </c>
      <c r="E14" s="49">
        <v>20975</v>
      </c>
      <c r="F14" s="15">
        <f>ROUND(SUM(C14:E14)/3,2)</f>
        <v>20975</v>
      </c>
      <c r="G14" s="60">
        <v>20975</v>
      </c>
      <c r="H14" s="3"/>
      <c r="I14" s="3"/>
      <c r="J14" s="3"/>
      <c r="K14" s="3"/>
    </row>
    <row r="15" spans="1:11" ht="15.75" thickBot="1" x14ac:dyDescent="0.3">
      <c r="A15" s="54" t="s">
        <v>6</v>
      </c>
      <c r="B15" s="52"/>
      <c r="C15" s="48">
        <f>C14*$B12</f>
        <v>62925</v>
      </c>
      <c r="D15" s="44">
        <f>D14*$B12</f>
        <v>62925</v>
      </c>
      <c r="E15" s="44">
        <f>E14*$B12</f>
        <v>62925</v>
      </c>
      <c r="F15" s="16"/>
      <c r="G15" s="17">
        <f>G14*$B12</f>
        <v>62925</v>
      </c>
      <c r="H15" s="3"/>
      <c r="I15" s="3"/>
      <c r="J15" s="3"/>
      <c r="K15" s="3"/>
    </row>
    <row r="16" spans="1:11" s="35" customFormat="1" ht="26.25" customHeight="1" x14ac:dyDescent="0.2">
      <c r="A16" s="30" t="s">
        <v>23</v>
      </c>
      <c r="B16" s="50">
        <v>2</v>
      </c>
      <c r="C16" s="67" t="s">
        <v>29</v>
      </c>
      <c r="D16" s="67"/>
      <c r="E16" s="67"/>
      <c r="F16" s="29" t="s">
        <v>31</v>
      </c>
      <c r="G16" s="77" t="s">
        <v>4</v>
      </c>
    </row>
    <row r="17" spans="1:11" s="35" customFormat="1" ht="12.75" customHeight="1" x14ac:dyDescent="0.2">
      <c r="A17" s="31" t="s">
        <v>26</v>
      </c>
      <c r="B17" s="73">
        <v>1</v>
      </c>
      <c r="C17" s="66"/>
      <c r="D17" s="66"/>
      <c r="E17" s="32" t="s">
        <v>27</v>
      </c>
      <c r="F17" s="62" t="s">
        <v>30</v>
      </c>
      <c r="G17" s="78"/>
    </row>
    <row r="18" spans="1:11" s="35" customFormat="1" ht="57" customHeight="1" x14ac:dyDescent="0.2">
      <c r="A18" s="31" t="s">
        <v>24</v>
      </c>
      <c r="B18" s="64" t="s">
        <v>33</v>
      </c>
      <c r="C18" s="64"/>
      <c r="D18" s="64"/>
      <c r="E18" s="65"/>
      <c r="F18" s="63"/>
      <c r="G18" s="79"/>
    </row>
    <row r="19" spans="1:11" s="35" customFormat="1" ht="15" x14ac:dyDescent="0.2">
      <c r="A19" s="31" t="s">
        <v>25</v>
      </c>
      <c r="B19" s="56"/>
      <c r="C19" s="47">
        <v>4475</v>
      </c>
      <c r="D19" s="43">
        <v>4475</v>
      </c>
      <c r="E19" s="40">
        <v>4475</v>
      </c>
      <c r="F19" s="15">
        <f>ROUND(SUM(C19:E19)/3,2)</f>
        <v>4475</v>
      </c>
      <c r="G19" s="36">
        <v>4475</v>
      </c>
    </row>
    <row r="20" spans="1:11" s="35" customFormat="1" ht="15.75" thickBot="1" x14ac:dyDescent="0.3">
      <c r="A20" s="37" t="s">
        <v>6</v>
      </c>
      <c r="B20" s="45"/>
      <c r="C20" s="41">
        <f>C19*$B17</f>
        <v>4475</v>
      </c>
      <c r="D20" s="42">
        <f>D19*$B17</f>
        <v>4475</v>
      </c>
      <c r="E20" s="38">
        <f>E19*$B17</f>
        <v>4475</v>
      </c>
      <c r="F20" s="38"/>
      <c r="G20" s="39">
        <f>G19*$B17</f>
        <v>4475</v>
      </c>
    </row>
    <row r="21" spans="1:11" s="35" customFormat="1" ht="27" customHeight="1" x14ac:dyDescent="0.2">
      <c r="A21" s="30" t="s">
        <v>23</v>
      </c>
      <c r="B21" s="50">
        <v>3</v>
      </c>
      <c r="C21" s="67" t="s">
        <v>29</v>
      </c>
      <c r="D21" s="67"/>
      <c r="E21" s="67"/>
      <c r="F21" s="29" t="s">
        <v>31</v>
      </c>
      <c r="G21" s="77" t="s">
        <v>4</v>
      </c>
    </row>
    <row r="22" spans="1:11" s="35" customFormat="1" ht="12.75" customHeight="1" x14ac:dyDescent="0.2">
      <c r="A22" s="31" t="s">
        <v>26</v>
      </c>
      <c r="B22" s="73">
        <v>1</v>
      </c>
      <c r="C22" s="66"/>
      <c r="D22" s="66"/>
      <c r="E22" s="32" t="s">
        <v>27</v>
      </c>
      <c r="F22" s="62" t="s">
        <v>30</v>
      </c>
      <c r="G22" s="78"/>
    </row>
    <row r="23" spans="1:11" s="35" customFormat="1" ht="35.25" customHeight="1" x14ac:dyDescent="0.2">
      <c r="A23" s="31" t="s">
        <v>24</v>
      </c>
      <c r="B23" s="74" t="s">
        <v>34</v>
      </c>
      <c r="C23" s="75"/>
      <c r="D23" s="75"/>
      <c r="E23" s="76"/>
      <c r="F23" s="63"/>
      <c r="G23" s="79"/>
    </row>
    <row r="24" spans="1:11" s="35" customFormat="1" ht="15" x14ac:dyDescent="0.2">
      <c r="A24" s="31" t="s">
        <v>25</v>
      </c>
      <c r="B24" s="56"/>
      <c r="C24" s="47">
        <v>104700</v>
      </c>
      <c r="D24" s="47">
        <v>104700</v>
      </c>
      <c r="E24" s="47">
        <v>104700</v>
      </c>
      <c r="F24" s="15">
        <f>ROUND(SUM(C24:E24)/3,2)</f>
        <v>104700</v>
      </c>
      <c r="G24" s="36">
        <v>104700</v>
      </c>
    </row>
    <row r="25" spans="1:11" s="35" customFormat="1" ht="15.75" thickBot="1" x14ac:dyDescent="0.3">
      <c r="A25" s="37" t="s">
        <v>6</v>
      </c>
      <c r="B25" s="45"/>
      <c r="C25" s="41">
        <f>C24*$B22</f>
        <v>104700</v>
      </c>
      <c r="D25" s="42">
        <f>D24*$B22</f>
        <v>104700</v>
      </c>
      <c r="E25" s="38">
        <f>E24*$B22</f>
        <v>104700</v>
      </c>
      <c r="F25" s="38"/>
      <c r="G25" s="39">
        <f>G24*$B22</f>
        <v>104700</v>
      </c>
    </row>
    <row r="26" spans="1:11" ht="26.25" customHeight="1" x14ac:dyDescent="0.2">
      <c r="A26" s="30" t="s">
        <v>23</v>
      </c>
      <c r="B26" s="50">
        <v>4</v>
      </c>
      <c r="C26" s="67" t="s">
        <v>36</v>
      </c>
      <c r="D26" s="67"/>
      <c r="E26" s="67"/>
      <c r="F26" s="29" t="s">
        <v>31</v>
      </c>
      <c r="G26" s="77" t="s">
        <v>4</v>
      </c>
      <c r="H26" s="3"/>
      <c r="I26" s="3"/>
      <c r="J26" s="3"/>
      <c r="K26" s="3"/>
    </row>
    <row r="27" spans="1:11" ht="12.75" customHeight="1" x14ac:dyDescent="0.2">
      <c r="A27" s="53" t="s">
        <v>5</v>
      </c>
      <c r="B27" s="66">
        <v>12</v>
      </c>
      <c r="C27" s="66"/>
      <c r="D27" s="66"/>
      <c r="E27" s="32" t="s">
        <v>37</v>
      </c>
      <c r="F27" s="62" t="s">
        <v>35</v>
      </c>
      <c r="G27" s="78"/>
      <c r="H27" s="3"/>
      <c r="I27" s="3"/>
      <c r="J27" s="3"/>
      <c r="K27" s="3"/>
    </row>
    <row r="28" spans="1:11" ht="26.25" customHeight="1" x14ac:dyDescent="0.2">
      <c r="A28" s="31" t="s">
        <v>24</v>
      </c>
      <c r="B28" s="64" t="s">
        <v>38</v>
      </c>
      <c r="C28" s="64"/>
      <c r="D28" s="64"/>
      <c r="E28" s="65"/>
      <c r="F28" s="63"/>
      <c r="G28" s="79"/>
      <c r="H28" s="3"/>
      <c r="I28" s="3"/>
      <c r="J28" s="3"/>
      <c r="K28" s="3"/>
    </row>
    <row r="29" spans="1:11" ht="15" x14ac:dyDescent="0.2">
      <c r="A29" s="31" t="s">
        <v>25</v>
      </c>
      <c r="B29" s="51"/>
      <c r="C29" s="49">
        <v>2000</v>
      </c>
      <c r="D29" s="49">
        <v>2000</v>
      </c>
      <c r="E29" s="49">
        <v>2000</v>
      </c>
      <c r="F29" s="15">
        <f>ROUND(SUM(C29:E29)/3,2)</f>
        <v>2000</v>
      </c>
      <c r="G29" s="15">
        <v>2000</v>
      </c>
      <c r="H29" s="3"/>
      <c r="I29" s="3"/>
      <c r="J29" s="3"/>
      <c r="K29" s="3"/>
    </row>
    <row r="30" spans="1:11" ht="15.75" thickBot="1" x14ac:dyDescent="0.3">
      <c r="A30" s="54" t="s">
        <v>6</v>
      </c>
      <c r="B30" s="52"/>
      <c r="C30" s="48">
        <f>C29*$B27</f>
        <v>24000</v>
      </c>
      <c r="D30" s="44">
        <f>D29*$B27</f>
        <v>24000</v>
      </c>
      <c r="E30" s="44">
        <f>E29*$B27</f>
        <v>24000</v>
      </c>
      <c r="F30" s="16"/>
      <c r="G30" s="17">
        <f>G29*$B27</f>
        <v>24000</v>
      </c>
      <c r="H30" s="3"/>
      <c r="I30" s="3"/>
      <c r="J30" s="3"/>
      <c r="K30" s="3"/>
    </row>
    <row r="31" spans="1:11" s="35" customFormat="1" ht="26.25" customHeight="1" x14ac:dyDescent="0.2">
      <c r="A31" s="30" t="s">
        <v>23</v>
      </c>
      <c r="B31" s="50">
        <v>5</v>
      </c>
      <c r="C31" s="67" t="s">
        <v>40</v>
      </c>
      <c r="D31" s="67"/>
      <c r="E31" s="67"/>
      <c r="F31" s="29" t="s">
        <v>31</v>
      </c>
      <c r="G31" s="77" t="s">
        <v>4</v>
      </c>
    </row>
    <row r="32" spans="1:11" s="35" customFormat="1" ht="12.75" customHeight="1" x14ac:dyDescent="0.2">
      <c r="A32" s="31" t="s">
        <v>26</v>
      </c>
      <c r="B32" s="66">
        <v>12</v>
      </c>
      <c r="C32" s="66"/>
      <c r="D32" s="66"/>
      <c r="E32" s="32" t="s">
        <v>37</v>
      </c>
      <c r="F32" s="62" t="s">
        <v>39</v>
      </c>
      <c r="G32" s="78"/>
    </row>
    <row r="33" spans="1:12" s="35" customFormat="1" ht="42.75" customHeight="1" x14ac:dyDescent="0.2">
      <c r="A33" s="31" t="s">
        <v>24</v>
      </c>
      <c r="B33" s="64" t="s">
        <v>44</v>
      </c>
      <c r="C33" s="64"/>
      <c r="D33" s="64"/>
      <c r="E33" s="65"/>
      <c r="F33" s="63"/>
      <c r="G33" s="79"/>
    </row>
    <row r="34" spans="1:12" s="35" customFormat="1" ht="15" x14ac:dyDescent="0.2">
      <c r="A34" s="31" t="s">
        <v>25</v>
      </c>
      <c r="B34" s="56"/>
      <c r="C34" s="47">
        <v>16000</v>
      </c>
      <c r="D34" s="47">
        <v>15900</v>
      </c>
      <c r="E34" s="47">
        <v>16000</v>
      </c>
      <c r="F34" s="15">
        <f>ROUND(SUM(C34:E34)/3,2)</f>
        <v>15966.67</v>
      </c>
      <c r="G34" s="36">
        <v>15966.67</v>
      </c>
    </row>
    <row r="35" spans="1:12" s="35" customFormat="1" ht="15.75" thickBot="1" x14ac:dyDescent="0.3">
      <c r="A35" s="37" t="s">
        <v>6</v>
      </c>
      <c r="B35" s="45"/>
      <c r="C35" s="41">
        <f>C34*$B32</f>
        <v>192000</v>
      </c>
      <c r="D35" s="42">
        <f>D34*$B32</f>
        <v>190800</v>
      </c>
      <c r="E35" s="38">
        <f>E34*$B32</f>
        <v>192000</v>
      </c>
      <c r="F35" s="38"/>
      <c r="G35" s="39">
        <f>G34*$B32</f>
        <v>191600.04</v>
      </c>
    </row>
    <row r="36" spans="1:12" s="35" customFormat="1" ht="26.25" customHeight="1" x14ac:dyDescent="0.2">
      <c r="A36" s="30" t="s">
        <v>23</v>
      </c>
      <c r="B36" s="50">
        <v>6</v>
      </c>
      <c r="C36" s="67" t="s">
        <v>41</v>
      </c>
      <c r="D36" s="67"/>
      <c r="E36" s="67"/>
      <c r="F36" s="29" t="s">
        <v>31</v>
      </c>
      <c r="G36" s="77" t="s">
        <v>4</v>
      </c>
    </row>
    <row r="37" spans="1:12" s="35" customFormat="1" ht="12.75" customHeight="1" x14ac:dyDescent="0.2">
      <c r="A37" s="31" t="s">
        <v>26</v>
      </c>
      <c r="B37" s="66">
        <v>12</v>
      </c>
      <c r="C37" s="66"/>
      <c r="D37" s="66"/>
      <c r="E37" s="32" t="s">
        <v>37</v>
      </c>
      <c r="F37" s="62" t="s">
        <v>39</v>
      </c>
      <c r="G37" s="78"/>
    </row>
    <row r="38" spans="1:12" s="35" customFormat="1" ht="25.5" customHeight="1" x14ac:dyDescent="0.2">
      <c r="A38" s="31" t="s">
        <v>24</v>
      </c>
      <c r="B38" s="64" t="s">
        <v>41</v>
      </c>
      <c r="C38" s="64"/>
      <c r="D38" s="64"/>
      <c r="E38" s="65"/>
      <c r="F38" s="63"/>
      <c r="G38" s="79"/>
    </row>
    <row r="39" spans="1:12" s="35" customFormat="1" ht="15" x14ac:dyDescent="0.2">
      <c r="A39" s="31" t="s">
        <v>25</v>
      </c>
      <c r="B39" s="56"/>
      <c r="C39" s="47">
        <v>1700</v>
      </c>
      <c r="D39" s="47">
        <v>1800</v>
      </c>
      <c r="E39" s="47">
        <v>1500</v>
      </c>
      <c r="F39" s="15">
        <f>ROUND(SUM(C39:E39)/3,2)</f>
        <v>1666.67</v>
      </c>
      <c r="G39" s="36">
        <v>1666.67</v>
      </c>
    </row>
    <row r="40" spans="1:12" s="35" customFormat="1" ht="15.75" thickBot="1" x14ac:dyDescent="0.3">
      <c r="A40" s="37" t="s">
        <v>6</v>
      </c>
      <c r="B40" s="45"/>
      <c r="C40" s="41">
        <f>C39*$B37</f>
        <v>20400</v>
      </c>
      <c r="D40" s="42">
        <f>D39*$B37</f>
        <v>21600</v>
      </c>
      <c r="E40" s="38">
        <f>E39*$B37</f>
        <v>18000</v>
      </c>
      <c r="F40" s="38"/>
      <c r="G40" s="39">
        <f>G39*$B37</f>
        <v>20000.04</v>
      </c>
    </row>
    <row r="41" spans="1:12" s="35" customFormat="1" ht="27" customHeight="1" x14ac:dyDescent="0.2">
      <c r="A41" s="30" t="s">
        <v>23</v>
      </c>
      <c r="B41" s="50">
        <v>7</v>
      </c>
      <c r="C41" s="67" t="s">
        <v>42</v>
      </c>
      <c r="D41" s="67"/>
      <c r="E41" s="67"/>
      <c r="F41" s="29" t="s">
        <v>31</v>
      </c>
      <c r="G41" s="77" t="s">
        <v>4</v>
      </c>
    </row>
    <row r="42" spans="1:12" s="35" customFormat="1" ht="12.75" customHeight="1" x14ac:dyDescent="0.2">
      <c r="A42" s="31" t="s">
        <v>26</v>
      </c>
      <c r="B42" s="73">
        <v>2</v>
      </c>
      <c r="C42" s="66"/>
      <c r="D42" s="66"/>
      <c r="E42" s="32" t="s">
        <v>45</v>
      </c>
      <c r="F42" s="62" t="s">
        <v>39</v>
      </c>
      <c r="G42" s="78"/>
    </row>
    <row r="43" spans="1:12" s="35" customFormat="1" ht="26.25" customHeight="1" x14ac:dyDescent="0.2">
      <c r="A43" s="31" t="s">
        <v>24</v>
      </c>
      <c r="B43" s="74" t="s">
        <v>43</v>
      </c>
      <c r="C43" s="75"/>
      <c r="D43" s="75"/>
      <c r="E43" s="76"/>
      <c r="F43" s="63"/>
      <c r="G43" s="79"/>
    </row>
    <row r="44" spans="1:12" s="35" customFormat="1" ht="15" x14ac:dyDescent="0.2">
      <c r="A44" s="31" t="s">
        <v>25</v>
      </c>
      <c r="B44" s="56"/>
      <c r="C44" s="47">
        <v>3000</v>
      </c>
      <c r="D44" s="43">
        <v>3000</v>
      </c>
      <c r="E44" s="40">
        <v>4200</v>
      </c>
      <c r="F44" s="15">
        <f>ROUND(SUM(C44:E44)/3,2)</f>
        <v>3400</v>
      </c>
      <c r="G44" s="36">
        <v>3400</v>
      </c>
    </row>
    <row r="45" spans="1:12" s="35" customFormat="1" ht="15.75" thickBot="1" x14ac:dyDescent="0.3">
      <c r="A45" s="37" t="s">
        <v>6</v>
      </c>
      <c r="B45" s="45"/>
      <c r="C45" s="41">
        <f>C44*$B42</f>
        <v>6000</v>
      </c>
      <c r="D45" s="42">
        <f>D44*$B42</f>
        <v>6000</v>
      </c>
      <c r="E45" s="38">
        <f>E44*$B42</f>
        <v>8400</v>
      </c>
      <c r="F45" s="38"/>
      <c r="G45" s="39">
        <f>G44*$B42</f>
        <v>6800</v>
      </c>
    </row>
    <row r="46" spans="1:12" ht="13.5" thickBot="1" x14ac:dyDescent="0.25">
      <c r="A46" s="55" t="s">
        <v>7</v>
      </c>
      <c r="B46" s="58"/>
      <c r="C46" s="57">
        <f>C15+C20+C25+C30+C35+C40+C45</f>
        <v>414500</v>
      </c>
      <c r="D46" s="57">
        <f t="shared" ref="D46:E46" si="0">D15+D20+D25+D30+D35+D40+D45</f>
        <v>414500</v>
      </c>
      <c r="E46" s="57">
        <f t="shared" si="0"/>
        <v>414500</v>
      </c>
      <c r="F46" s="18"/>
      <c r="G46" s="18"/>
      <c r="H46" s="3"/>
      <c r="I46" s="3"/>
      <c r="J46" s="3"/>
      <c r="K46" s="3"/>
    </row>
    <row r="47" spans="1:12" s="23" customFormat="1" ht="15" x14ac:dyDescent="0.25">
      <c r="A47" s="24" t="s">
        <v>46</v>
      </c>
      <c r="B47" s="24"/>
      <c r="C47" s="19"/>
      <c r="D47" s="19"/>
      <c r="E47" s="19"/>
      <c r="F47" s="20" t="s">
        <v>12</v>
      </c>
      <c r="G47" s="21">
        <f>G15+G20+G25+G30+G35+G40+G45</f>
        <v>414500.08</v>
      </c>
      <c r="H47" s="22"/>
      <c r="I47" s="22"/>
      <c r="J47" s="22"/>
      <c r="K47" s="22"/>
      <c r="L47" s="22"/>
    </row>
    <row r="48" spans="1:12" s="23" customFormat="1" ht="15" x14ac:dyDescent="0.25">
      <c r="A48" s="19"/>
      <c r="B48" s="19"/>
      <c r="C48" s="19"/>
      <c r="D48" s="19"/>
      <c r="E48" s="19"/>
      <c r="F48" s="20"/>
      <c r="G48" s="21"/>
      <c r="H48" s="22"/>
      <c r="I48" s="22"/>
      <c r="J48" s="22"/>
      <c r="K48" s="22"/>
      <c r="L48" s="22"/>
    </row>
    <row r="49" spans="1:11" s="25" customFormat="1" ht="15" customHeight="1" x14ac:dyDescent="0.25">
      <c r="A49" s="34" t="s">
        <v>15</v>
      </c>
      <c r="B49" s="72" t="s">
        <v>47</v>
      </c>
      <c r="C49" s="72"/>
      <c r="D49" s="72"/>
      <c r="E49" s="72"/>
      <c r="F49" s="72"/>
      <c r="G49" s="72"/>
      <c r="H49" s="72"/>
    </row>
    <row r="50" spans="1:11" s="25" customFormat="1" ht="15" customHeight="1" x14ac:dyDescent="0.25">
      <c r="A50" s="34" t="s">
        <v>16</v>
      </c>
      <c r="B50" s="72" t="s">
        <v>48</v>
      </c>
      <c r="C50" s="72"/>
      <c r="D50" s="72"/>
      <c r="E50" s="72"/>
      <c r="F50" s="72"/>
      <c r="G50" s="72"/>
      <c r="H50" s="72"/>
    </row>
    <row r="51" spans="1:11" s="25" customFormat="1" ht="15" customHeight="1" x14ac:dyDescent="0.25">
      <c r="A51" s="34" t="s">
        <v>17</v>
      </c>
      <c r="B51" s="72" t="s">
        <v>49</v>
      </c>
      <c r="C51" s="72"/>
      <c r="D51" s="72"/>
      <c r="E51" s="72"/>
      <c r="F51" s="72"/>
      <c r="G51" s="72"/>
      <c r="H51" s="72"/>
    </row>
    <row r="52" spans="1:11" s="23" customFormat="1" ht="15" x14ac:dyDescent="0.25">
      <c r="A52" s="19"/>
      <c r="B52" s="19"/>
      <c r="C52" s="19"/>
      <c r="D52" s="19"/>
      <c r="E52" s="19"/>
      <c r="F52" s="19"/>
      <c r="G52" s="19"/>
    </row>
    <row r="53" spans="1:11" ht="15" x14ac:dyDescent="0.25">
      <c r="A53" s="19" t="s">
        <v>13</v>
      </c>
      <c r="B53" s="19"/>
      <c r="C53" s="26"/>
      <c r="D53" s="26"/>
      <c r="E53" s="26"/>
      <c r="F53" s="26"/>
      <c r="G53" s="20" t="s">
        <v>14</v>
      </c>
      <c r="H53" s="3"/>
      <c r="I53" s="3"/>
      <c r="J53" s="3"/>
      <c r="K53" s="3"/>
    </row>
  </sheetData>
  <sheetProtection selectLockedCells="1" selectUnlockedCells="1"/>
  <mergeCells count="44">
    <mergeCell ref="G36:G38"/>
    <mergeCell ref="G41:G43"/>
    <mergeCell ref="C36:E36"/>
    <mergeCell ref="G11:G13"/>
    <mergeCell ref="G16:G18"/>
    <mergeCell ref="G21:G23"/>
    <mergeCell ref="G26:G28"/>
    <mergeCell ref="G31:G33"/>
    <mergeCell ref="C16:E16"/>
    <mergeCell ref="F17:F18"/>
    <mergeCell ref="B17:D17"/>
    <mergeCell ref="B18:E18"/>
    <mergeCell ref="B49:H49"/>
    <mergeCell ref="B50:H50"/>
    <mergeCell ref="C41:E41"/>
    <mergeCell ref="B42:D42"/>
    <mergeCell ref="F42:F43"/>
    <mergeCell ref="B43:E43"/>
    <mergeCell ref="B51:H51"/>
    <mergeCell ref="C21:E21"/>
    <mergeCell ref="B22:D22"/>
    <mergeCell ref="F22:F23"/>
    <mergeCell ref="B23:E23"/>
    <mergeCell ref="C26:E26"/>
    <mergeCell ref="B27:D27"/>
    <mergeCell ref="F27:F28"/>
    <mergeCell ref="B28:E28"/>
    <mergeCell ref="C31:E31"/>
    <mergeCell ref="B32:D32"/>
    <mergeCell ref="F32:F33"/>
    <mergeCell ref="B33:E33"/>
    <mergeCell ref="B37:D37"/>
    <mergeCell ref="F37:F38"/>
    <mergeCell ref="B38:E38"/>
    <mergeCell ref="D6:G6"/>
    <mergeCell ref="A7:C7"/>
    <mergeCell ref="D7:G7"/>
    <mergeCell ref="D8:G8"/>
    <mergeCell ref="A8:C8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2024-10-31T12:36:11Z</dcterms:modified>
</cp:coreProperties>
</file>